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moeckli\Desktop\"/>
    </mc:Choice>
  </mc:AlternateContent>
  <bookViews>
    <workbookView xWindow="360" yWindow="120" windowWidth="11580" windowHeight="8835"/>
  </bookViews>
  <sheets>
    <sheet name="vorderseite" sheetId="7" r:id="rId1"/>
    <sheet name="rückseite" sheetId="9" r:id="rId2"/>
  </sheets>
  <definedNames>
    <definedName name="_xlnm.Print_Area" localSheetId="0">vorderseite!$A$1:$M$19</definedName>
  </definedNames>
  <calcPr calcId="152511"/>
</workbook>
</file>

<file path=xl/calcChain.xml><?xml version="1.0" encoding="utf-8"?>
<calcChain xmlns="http://schemas.openxmlformats.org/spreadsheetml/2006/main">
  <c r="I18" i="7" l="1"/>
  <c r="I17" i="7"/>
  <c r="I19" i="7"/>
  <c r="I16" i="7"/>
  <c r="I15" i="7"/>
  <c r="I14" i="7"/>
  <c r="I13" i="7"/>
  <c r="I12" i="7"/>
  <c r="I11" i="7"/>
  <c r="I10" i="7"/>
  <c r="I9" i="7"/>
  <c r="I8" i="7"/>
  <c r="K9" i="7"/>
  <c r="K10" i="7"/>
  <c r="K11" i="7"/>
  <c r="K12" i="7"/>
  <c r="K13" i="7"/>
  <c r="K14" i="7"/>
  <c r="K15" i="7"/>
  <c r="K16" i="7"/>
  <c r="K17" i="7"/>
  <c r="K18" i="7"/>
  <c r="K19" i="7"/>
  <c r="K8" i="7"/>
  <c r="E7" i="7" l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M11" i="7" l="1"/>
  <c r="M7" i="7"/>
  <c r="F7" i="7"/>
  <c r="M8" i="7"/>
  <c r="M9" i="7"/>
  <c r="M10" i="7"/>
  <c r="M19" i="7"/>
  <c r="M18" i="7"/>
  <c r="M17" i="7"/>
  <c r="M16" i="7"/>
  <c r="M15" i="7"/>
  <c r="M14" i="7"/>
  <c r="M13" i="7"/>
  <c r="M12" i="7"/>
</calcChain>
</file>

<file path=xl/sharedStrings.xml><?xml version="1.0" encoding="utf-8"?>
<sst xmlns="http://schemas.openxmlformats.org/spreadsheetml/2006/main" count="51" uniqueCount="41">
  <si>
    <t>pauschal</t>
  </si>
  <si>
    <t>Zusatzleistungen der Bereiche</t>
  </si>
  <si>
    <t>Zusatzkosten für Leistungen des Hauses</t>
  </si>
  <si>
    <t>-</t>
  </si>
  <si>
    <t>EL-
Obergrenze</t>
  </si>
  <si>
    <t>Infrastruktur-
Beitrag</t>
  </si>
  <si>
    <t>Grundtaxe
Hotellerie/
Betreuung</t>
  </si>
  <si>
    <t>Pflege- stufe</t>
  </si>
  <si>
    <t>Anteil Pflege Bewohner</t>
  </si>
  <si>
    <t>Tagespreis Bewohner</t>
  </si>
  <si>
    <t>Bewohner</t>
  </si>
  <si>
    <t>Kanton</t>
  </si>
  <si>
    <t>Total</t>
  </si>
  <si>
    <t>Tagespreis in Franken</t>
  </si>
  <si>
    <t>Rechnungstellung und Zahlungsmodalitäten</t>
  </si>
  <si>
    <t>Wäscheauszeichnung beim Eintritt</t>
  </si>
  <si>
    <t>Pauschale bei Austritt (exkl. Ferienaufenthalt) und Todesfall (Endreinigung, Herstellung Zimmer)</t>
  </si>
  <si>
    <t>pro Stunde</t>
  </si>
  <si>
    <t>Tag</t>
  </si>
  <si>
    <t>pro Monat</t>
  </si>
  <si>
    <t>Essen für Gäste</t>
  </si>
  <si>
    <t xml:space="preserve">Nach vorheriger Anmeldung bieten wir Ihnen gerne die Möglichkeit bei uns als Gast zu essen. </t>
  </si>
  <si>
    <t xml:space="preserve">Das aktuelle Tages- und Wochenangebot erfahren Sie von unseren Mitarbeitenden oder konsultieren Sie unseren Menuplan. </t>
  </si>
  <si>
    <t>Für besondere Wünsche machen wir Ihnen gerne ein individuelles Angebot. Kontaktieren Sie uns über die Tel. 031 720 70 20.</t>
  </si>
  <si>
    <r>
      <rPr>
        <b/>
        <sz val="11"/>
        <color indexed="8"/>
        <rFont val="Gill Sans MT"/>
        <family val="2"/>
      </rPr>
      <t>Anteil Bewohner</t>
    </r>
    <r>
      <rPr>
        <sz val="11"/>
        <color indexed="8"/>
        <rFont val="Gill Sans MT"/>
        <family val="2"/>
      </rPr>
      <t xml:space="preserve"> monatlich, zum Voraus. Zahlungsfrist bis zum Ende des Monates, in welchem die Rechnung zugestellt wird. </t>
    </r>
  </si>
  <si>
    <t>Die definitive Einstufung (Pflegestufe), erhoben mit dem System BESA, erfolgt spätestens 1 Monat nach Eintritt oder nach deutlicher Veränderung des Gesundheitszustandes.</t>
  </si>
  <si>
    <t>Kabelanschluss für den Empfang von Fernsehen/Radio/Internet (exkl. Gebühr für Billag und SUISA)</t>
  </si>
  <si>
    <t xml:space="preserve">Reichen die Mittel aus Einkomme und Vermögen und einer allfälligen Hilflosenentschädigung nicht aus um den Tagespreis zu bezahlen, haben Bewohner- innen und Bewohner Anspruch auf Ergänzungsleistungen. Diese können bei der AHV-Zweigstelle der Wohngemeinde beantragt werden. </t>
  </si>
  <si>
    <r>
      <rPr>
        <b/>
        <sz val="11"/>
        <color indexed="8"/>
        <rFont val="Gill Sans MT"/>
        <family val="2"/>
      </rPr>
      <t>Anteil Krankenkasse</t>
    </r>
    <r>
      <rPr>
        <sz val="11"/>
        <color indexed="8"/>
        <rFont val="Gill Sans MT"/>
        <family val="2"/>
      </rPr>
      <t xml:space="preserve"> monatlich, rückwirkend. Zahlungsfrist bis zum Ende des Monates, in welchem die Rechnung zugestellt wird.                                                                                     </t>
    </r>
    <r>
      <rPr>
        <b/>
        <sz val="11"/>
        <color indexed="8"/>
        <rFont val="Gill Sans MT"/>
        <family val="2"/>
      </rPr>
      <t>Abrechnung mit dem Versicherer erfolgt direkt durch die ANA AG (System Tiers payant).</t>
    </r>
  </si>
  <si>
    <t>Telefonapparat mit Anschluss (inkl. Gesprächskosten ins Schweizer Telefonnetz)</t>
  </si>
  <si>
    <t>Anteil Pflege              Krankenkasse</t>
  </si>
  <si>
    <t>Reservations- rsp. Leerstandsgebühr pro Zimmer/Tag</t>
  </si>
  <si>
    <t>Anteil Kanton; Abrechnung mit der Gesundheits- und Fürsorgedirektion Kanton Bern erfolgt direkt durch die ANA AG.</t>
  </si>
  <si>
    <r>
      <t xml:space="preserve">Anteil Arzt/Therapie               </t>
    </r>
    <r>
      <rPr>
        <b/>
        <sz val="11"/>
        <color theme="1"/>
        <rFont val="Gill Sans MT"/>
        <family val="2"/>
      </rPr>
      <t xml:space="preserve"> HSK</t>
    </r>
  </si>
  <si>
    <t>Tarifblatt Pflegehaus gültig ab 01.04.2018</t>
  </si>
  <si>
    <r>
      <t xml:space="preserve">Anteil Arzt/Therapie      </t>
    </r>
    <r>
      <rPr>
        <b/>
        <sz val="11"/>
        <color theme="1"/>
        <rFont val="Gill Sans MT"/>
        <family val="2"/>
      </rPr>
      <t>tarifsuisse/  CSS</t>
    </r>
  </si>
  <si>
    <r>
      <t xml:space="preserve">Tagespreis          </t>
    </r>
    <r>
      <rPr>
        <b/>
        <sz val="11"/>
        <color theme="1"/>
        <rFont val="Gill Sans MT"/>
        <family val="2"/>
      </rPr>
      <t>12 Stufen</t>
    </r>
  </si>
  <si>
    <t xml:space="preserve">Krankenkassen </t>
  </si>
  <si>
    <t xml:space="preserve">                                                     Pauschale HSK</t>
  </si>
  <si>
    <t xml:space="preserve">                                                  Pauschale tarifsuisse/               CSS         </t>
  </si>
  <si>
    <t xml:space="preserve">Anteil Kanton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</si>
</sst>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Times New Roman"/>
      <family val="1"/>
    </font>
    <font>
      <sz val="10"/>
      <name val="Gill Sans MT"/>
      <family val="2"/>
    </font>
    <font>
      <sz val="11"/>
      <name val="Gill Sans MT"/>
      <family val="2"/>
    </font>
    <font>
      <b/>
      <u/>
      <sz val="20"/>
      <name val="Gill Sans MT"/>
      <family val="2"/>
    </font>
    <font>
      <sz val="11"/>
      <color indexed="8"/>
      <name val="Gill Sans MT"/>
      <family val="2"/>
    </font>
    <font>
      <b/>
      <sz val="11"/>
      <color indexed="8"/>
      <name val="Gill Sans MT"/>
      <family val="2"/>
    </font>
    <font>
      <u/>
      <sz val="18"/>
      <name val="Gill Sans MT"/>
      <family val="2"/>
    </font>
    <font>
      <sz val="12"/>
      <name val="Gill Sans MT"/>
      <family val="2"/>
    </font>
    <font>
      <sz val="12"/>
      <name val="Arial"/>
      <family val="2"/>
    </font>
    <font>
      <sz val="10.5"/>
      <name val="Gill Sans MT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color rgb="FF3F3F3F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sz val="18"/>
      <color theme="1"/>
      <name val="Gill Sans MT"/>
      <family val="2"/>
    </font>
    <font>
      <sz val="10.5"/>
      <color rgb="FF3F3F3F"/>
      <name val="Gill Sans MT"/>
      <family val="2"/>
    </font>
    <font>
      <i/>
      <sz val="22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13" fillId="2" borderId="1" xfId="1" applyFont="1" applyBorder="1" applyAlignment="1">
      <alignment horizontal="center" vertical="center" wrapText="1"/>
    </xf>
    <xf numFmtId="0" fontId="13" fillId="3" borderId="2" xfId="2" applyFont="1" applyBorder="1" applyAlignment="1">
      <alignment horizontal="center" vertical="center" wrapText="1"/>
    </xf>
    <xf numFmtId="0" fontId="13" fillId="3" borderId="1" xfId="2" applyFont="1" applyBorder="1" applyAlignment="1">
      <alignment horizontal="center" vertical="center" wrapText="1"/>
    </xf>
    <xf numFmtId="0" fontId="14" fillId="3" borderId="3" xfId="2" applyFont="1" applyBorder="1" applyAlignment="1">
      <alignment horizontal="center" vertical="center" wrapText="1"/>
    </xf>
    <xf numFmtId="0" fontId="13" fillId="4" borderId="2" xfId="3" applyFont="1" applyBorder="1" applyAlignment="1">
      <alignment horizontal="center" vertical="center" wrapText="1"/>
    </xf>
    <xf numFmtId="0" fontId="14" fillId="5" borderId="1" xfId="4" applyFont="1" applyBorder="1" applyAlignment="1">
      <alignment horizontal="center" vertical="center" wrapText="1"/>
    </xf>
    <xf numFmtId="0" fontId="13" fillId="6" borderId="1" xfId="5" applyFont="1" applyBorder="1" applyAlignment="1">
      <alignment horizontal="center" vertical="center" wrapText="1"/>
    </xf>
    <xf numFmtId="4" fontId="15" fillId="0" borderId="0" xfId="6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/>
    <xf numFmtId="4" fontId="13" fillId="0" borderId="0" xfId="2" applyNumberFormat="1" applyFont="1" applyFill="1" applyBorder="1" applyAlignment="1">
      <alignment horizontal="center" vertical="center"/>
    </xf>
    <xf numFmtId="4" fontId="14" fillId="0" borderId="0" xfId="2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13" fillId="0" borderId="0" xfId="4" applyNumberFormat="1" applyFont="1" applyFill="1" applyBorder="1" applyAlignment="1">
      <alignment horizontal="center" vertical="center"/>
    </xf>
    <xf numFmtId="4" fontId="13" fillId="0" borderId="0" xfId="5" applyNumberFormat="1" applyFont="1" applyFill="1" applyBorder="1" applyAlignment="1">
      <alignment horizontal="center" vertical="center"/>
    </xf>
    <xf numFmtId="0" fontId="3" fillId="0" borderId="4" xfId="0" applyFont="1" applyBorder="1"/>
    <xf numFmtId="4" fontId="3" fillId="0" borderId="4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0" fontId="16" fillId="2" borderId="1" xfId="1" applyFont="1" applyBorder="1" applyAlignment="1">
      <alignment horizontal="center" vertical="center"/>
    </xf>
    <xf numFmtId="4" fontId="16" fillId="3" borderId="2" xfId="2" applyNumberFormat="1" applyFont="1" applyBorder="1" applyAlignment="1">
      <alignment horizontal="center" vertical="center"/>
    </xf>
    <xf numFmtId="4" fontId="16" fillId="3" borderId="1" xfId="2" applyNumberFormat="1" applyFont="1" applyBorder="1" applyAlignment="1">
      <alignment horizontal="center" vertical="center"/>
    </xf>
    <xf numFmtId="4" fontId="17" fillId="3" borderId="3" xfId="2" applyNumberFormat="1" applyFont="1" applyBorder="1" applyAlignment="1">
      <alignment horizontal="center" vertical="center"/>
    </xf>
    <xf numFmtId="4" fontId="16" fillId="4" borderId="2" xfId="3" applyNumberFormat="1" applyFont="1" applyBorder="1" applyAlignment="1">
      <alignment horizontal="center" vertical="center"/>
    </xf>
    <xf numFmtId="4" fontId="16" fillId="5" borderId="1" xfId="4" applyNumberFormat="1" applyFont="1" applyBorder="1" applyAlignment="1">
      <alignment horizontal="center" vertical="center"/>
    </xf>
    <xf numFmtId="4" fontId="16" fillId="6" borderId="1" xfId="5" applyNumberFormat="1" applyFont="1" applyBorder="1" applyAlignment="1">
      <alignment horizontal="center" vertical="center"/>
    </xf>
    <xf numFmtId="0" fontId="16" fillId="2" borderId="6" xfId="1" applyFont="1" applyBorder="1" applyAlignment="1">
      <alignment horizontal="center" vertical="center"/>
    </xf>
    <xf numFmtId="4" fontId="16" fillId="3" borderId="6" xfId="2" applyNumberFormat="1" applyFont="1" applyBorder="1" applyAlignment="1">
      <alignment horizontal="center" vertical="center"/>
    </xf>
    <xf numFmtId="4" fontId="17" fillId="3" borderId="7" xfId="2" applyNumberFormat="1" applyFont="1" applyBorder="1" applyAlignment="1">
      <alignment horizontal="center" vertical="center"/>
    </xf>
    <xf numFmtId="4" fontId="16" fillId="4" borderId="8" xfId="3" applyNumberFormat="1" applyFont="1" applyBorder="1" applyAlignment="1">
      <alignment horizontal="center" vertical="center"/>
    </xf>
    <xf numFmtId="4" fontId="16" fillId="5" borderId="6" xfId="4" applyNumberFormat="1" applyFont="1" applyBorder="1" applyAlignment="1">
      <alignment horizontal="center" vertical="center"/>
    </xf>
    <xf numFmtId="4" fontId="16" fillId="6" borderId="6" xfId="5" applyNumberFormat="1" applyFont="1" applyBorder="1" applyAlignment="1">
      <alignment horizontal="center" vertical="center"/>
    </xf>
    <xf numFmtId="0" fontId="13" fillId="3" borderId="5" xfId="2" applyFont="1" applyBorder="1" applyAlignment="1">
      <alignment horizontal="left" vertical="center"/>
    </xf>
    <xf numFmtId="0" fontId="15" fillId="7" borderId="11" xfId="6" applyFont="1" applyBorder="1" applyAlignment="1">
      <alignment horizontal="left" vertical="center" wrapText="1"/>
    </xf>
    <xf numFmtId="0" fontId="18" fillId="5" borderId="1" xfId="4" applyFont="1" applyBorder="1" applyAlignment="1">
      <alignment horizontal="center" vertical="center" wrapText="1"/>
    </xf>
    <xf numFmtId="0" fontId="18" fillId="6" borderId="1" xfId="5" applyFont="1" applyBorder="1" applyAlignment="1">
      <alignment horizontal="center" vertical="center" wrapText="1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10" xfId="6" applyFont="1" applyFill="1" applyAlignment="1">
      <alignment horizontal="center" vertical="center" wrapText="1"/>
    </xf>
    <xf numFmtId="4" fontId="1" fillId="0" borderId="0" xfId="0" applyNumberFormat="1" applyFont="1"/>
    <xf numFmtId="0" fontId="18" fillId="8" borderId="9" xfId="1" applyFont="1" applyFill="1" applyBorder="1" applyAlignment="1">
      <alignment horizontal="left" vertical="center"/>
    </xf>
    <xf numFmtId="4" fontId="3" fillId="0" borderId="5" xfId="0" applyNumberFormat="1" applyFont="1" applyFill="1" applyBorder="1"/>
    <xf numFmtId="4" fontId="3" fillId="0" borderId="4" xfId="0" applyNumberFormat="1" applyFont="1" applyFill="1" applyBorder="1"/>
    <xf numFmtId="0" fontId="13" fillId="9" borderId="1" xfId="3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 wrapText="1"/>
    </xf>
    <xf numFmtId="4" fontId="16" fillId="9" borderId="1" xfId="3" applyNumberFormat="1" applyFont="1" applyFill="1" applyBorder="1" applyAlignment="1">
      <alignment horizontal="center" vertical="center"/>
    </xf>
    <xf numFmtId="0" fontId="13" fillId="10" borderId="1" xfId="3" applyFont="1" applyFill="1" applyBorder="1" applyAlignment="1">
      <alignment horizontal="center" vertical="center" wrapText="1"/>
    </xf>
    <xf numFmtId="0" fontId="14" fillId="10" borderId="1" xfId="3" applyFont="1" applyFill="1" applyBorder="1" applyAlignment="1">
      <alignment horizontal="center" vertical="center" wrapText="1"/>
    </xf>
    <xf numFmtId="4" fontId="16" fillId="10" borderId="1" xfId="3" applyNumberFormat="1" applyFont="1" applyFill="1" applyBorder="1" applyAlignment="1">
      <alignment horizontal="center" vertical="center"/>
    </xf>
    <xf numFmtId="4" fontId="16" fillId="10" borderId="6" xfId="3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/>
    <xf numFmtId="4" fontId="16" fillId="9" borderId="6" xfId="3" applyNumberFormat="1" applyFont="1" applyFill="1" applyBorder="1" applyAlignment="1">
      <alignment horizontal="center" vertical="center"/>
    </xf>
    <xf numFmtId="4" fontId="16" fillId="9" borderId="12" xfId="3" applyNumberFormat="1" applyFont="1" applyFill="1" applyBorder="1" applyAlignment="1">
      <alignment horizontal="center" vertical="center"/>
    </xf>
    <xf numFmtId="4" fontId="16" fillId="9" borderId="13" xfId="3" applyNumberFormat="1" applyFont="1" applyFill="1" applyBorder="1" applyAlignment="1">
      <alignment horizontal="center" vertical="center"/>
    </xf>
    <xf numFmtId="0" fontId="18" fillId="10" borderId="9" xfId="3" applyFont="1" applyFill="1" applyBorder="1" applyAlignment="1">
      <alignment horizontal="center" vertical="center"/>
    </xf>
    <xf numFmtId="0" fontId="18" fillId="10" borderId="5" xfId="3" applyFont="1" applyFill="1" applyBorder="1" applyAlignment="1">
      <alignment horizontal="center" vertical="center"/>
    </xf>
    <xf numFmtId="0" fontId="18" fillId="10" borderId="2" xfId="3" applyFont="1" applyFill="1" applyBorder="1" applyAlignment="1">
      <alignment horizontal="center" vertical="center"/>
    </xf>
    <xf numFmtId="0" fontId="18" fillId="3" borderId="5" xfId="2" applyFont="1" applyBorder="1" applyAlignment="1">
      <alignment horizontal="center" vertical="center"/>
    </xf>
    <xf numFmtId="0" fontId="18" fillId="3" borderId="2" xfId="2" applyFont="1" applyBorder="1" applyAlignment="1">
      <alignment horizontal="center" vertical="center"/>
    </xf>
    <xf numFmtId="0" fontId="13" fillId="2" borderId="9" xfId="1" applyNumberFormat="1" applyFont="1" applyBorder="1" applyAlignment="1">
      <alignment horizontal="left" wrapText="1"/>
    </xf>
    <xf numFmtId="0" fontId="13" fillId="2" borderId="5" xfId="1" applyNumberFormat="1" applyFont="1" applyBorder="1" applyAlignment="1">
      <alignment horizontal="left" wrapText="1"/>
    </xf>
    <xf numFmtId="0" fontId="13" fillId="2" borderId="2" xfId="1" applyNumberFormat="1" applyFont="1" applyBorder="1" applyAlignment="1">
      <alignment horizontal="left" wrapText="1"/>
    </xf>
    <xf numFmtId="0" fontId="13" fillId="3" borderId="9" xfId="2" applyFont="1" applyBorder="1" applyAlignment="1">
      <alignment wrapText="1"/>
    </xf>
    <xf numFmtId="0" fontId="13" fillId="3" borderId="5" xfId="2" applyFont="1" applyBorder="1" applyAlignment="1">
      <alignment wrapText="1"/>
    </xf>
    <xf numFmtId="0" fontId="13" fillId="3" borderId="2" xfId="2" applyFont="1" applyBorder="1" applyAlignment="1">
      <alignment wrapText="1"/>
    </xf>
    <xf numFmtId="0" fontId="19" fillId="7" borderId="9" xfId="6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4" borderId="9" xfId="3" applyFont="1" applyBorder="1" applyAlignment="1">
      <alignment wrapText="1"/>
    </xf>
    <xf numFmtId="0" fontId="13" fillId="4" borderId="5" xfId="3" applyFont="1" applyBorder="1" applyAlignment="1">
      <alignment wrapText="1"/>
    </xf>
    <xf numFmtId="0" fontId="13" fillId="4" borderId="2" xfId="3" applyFont="1" applyBorder="1" applyAlignment="1">
      <alignment wrapText="1"/>
    </xf>
    <xf numFmtId="0" fontId="6" fillId="5" borderId="9" xfId="4" applyFont="1" applyBorder="1" applyAlignment="1">
      <alignment wrapText="1"/>
    </xf>
    <xf numFmtId="0" fontId="11" fillId="5" borderId="5" xfId="4" applyFont="1" applyBorder="1" applyAlignment="1">
      <alignment wrapText="1"/>
    </xf>
    <xf numFmtId="0" fontId="11" fillId="5" borderId="2" xfId="4" applyFont="1" applyBorder="1" applyAlignment="1">
      <alignment wrapText="1"/>
    </xf>
  </cellXfs>
  <cellStyles count="7">
    <cellStyle name="20 % - Akzent1" xfId="1" builtinId="30"/>
    <cellStyle name="40 % - Akzent3" xfId="2" builtinId="39"/>
    <cellStyle name="40 % - Akzent4" xfId="3" builtinId="43"/>
    <cellStyle name="40 % - Akzent5" xfId="4" builtinId="47"/>
    <cellStyle name="40 % - Akzent6" xfId="5" builtinId="51"/>
    <cellStyle name="Ausgabe" xfId="6" builtinId="2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95250</xdr:rowOff>
    </xdr:from>
    <xdr:to>
      <xdr:col>3</xdr:col>
      <xdr:colOff>685799</xdr:colOff>
      <xdr:row>2</xdr:row>
      <xdr:rowOff>200026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8" y="95250"/>
          <a:ext cx="2724151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showWhiteSpace="0" zoomScaleNormal="100" workbookViewId="0">
      <selection activeCell="L6" sqref="L6"/>
    </sheetView>
  </sheetViews>
  <sheetFormatPr baseColWidth="10" defaultRowHeight="12.75" x14ac:dyDescent="0.2"/>
  <cols>
    <col min="1" max="1" width="6.28515625" customWidth="1"/>
    <col min="2" max="8" width="13.5703125" customWidth="1"/>
    <col min="9" max="9" width="14.7109375" customWidth="1"/>
    <col min="10" max="10" width="13.5703125" customWidth="1"/>
    <col min="11" max="12" width="14.7109375" customWidth="1"/>
    <col min="13" max="13" width="13.5703125" customWidth="1"/>
    <col min="15" max="15" width="16.5703125" customWidth="1"/>
  </cols>
  <sheetData>
    <row r="1" spans="1:16" ht="52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45" customHeight="1" x14ac:dyDescent="0.6">
      <c r="A3" s="4" t="s">
        <v>34</v>
      </c>
      <c r="B3" s="2"/>
      <c r="C3" s="2"/>
      <c r="D3" s="2"/>
      <c r="E3" s="2"/>
      <c r="F3" s="2"/>
      <c r="H3" s="56"/>
      <c r="I3" s="56"/>
      <c r="J3" s="56"/>
      <c r="K3" s="57"/>
      <c r="L3" s="2"/>
      <c r="M3" s="2"/>
    </row>
    <row r="4" spans="1:16" ht="8.2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35.25" customHeight="1" x14ac:dyDescent="0.2">
      <c r="A5" s="46" t="s">
        <v>13</v>
      </c>
      <c r="B5" s="39"/>
      <c r="C5" s="39"/>
      <c r="D5" s="64" t="s">
        <v>10</v>
      </c>
      <c r="E5" s="65"/>
      <c r="F5" s="40"/>
      <c r="G5" s="61" t="s">
        <v>37</v>
      </c>
      <c r="H5" s="62"/>
      <c r="I5" s="62"/>
      <c r="J5" s="62"/>
      <c r="K5" s="63"/>
      <c r="L5" s="41" t="s">
        <v>11</v>
      </c>
      <c r="M5" s="42" t="s">
        <v>12</v>
      </c>
      <c r="O5" s="1"/>
      <c r="P5" s="1"/>
    </row>
    <row r="6" spans="1:16" ht="70.5" customHeight="1" x14ac:dyDescent="0.2">
      <c r="A6" s="5" t="s">
        <v>7</v>
      </c>
      <c r="B6" s="6" t="s">
        <v>6</v>
      </c>
      <c r="C6" s="7" t="s">
        <v>5</v>
      </c>
      <c r="D6" s="7" t="s">
        <v>8</v>
      </c>
      <c r="E6" s="8" t="s">
        <v>9</v>
      </c>
      <c r="F6" s="44" t="s">
        <v>4</v>
      </c>
      <c r="G6" s="9" t="s">
        <v>30</v>
      </c>
      <c r="H6" s="49" t="s">
        <v>35</v>
      </c>
      <c r="I6" s="50" t="s">
        <v>39</v>
      </c>
      <c r="J6" s="52" t="s">
        <v>33</v>
      </c>
      <c r="K6" s="53" t="s">
        <v>38</v>
      </c>
      <c r="L6" s="10" t="s">
        <v>40</v>
      </c>
      <c r="M6" s="11" t="s">
        <v>36</v>
      </c>
      <c r="O6" s="1"/>
      <c r="P6" s="1"/>
    </row>
    <row r="7" spans="1:16" ht="28.5" customHeight="1" x14ac:dyDescent="0.2">
      <c r="A7" s="26">
        <v>0</v>
      </c>
      <c r="B7" s="27">
        <v>131.9</v>
      </c>
      <c r="C7" s="28">
        <v>29.5</v>
      </c>
      <c r="D7" s="28" t="s">
        <v>3</v>
      </c>
      <c r="E7" s="29">
        <f t="shared" ref="E7:E19" si="0">SUM(B7:D7)</f>
        <v>161.4</v>
      </c>
      <c r="F7" s="43">
        <f>SUM(E7)</f>
        <v>161.4</v>
      </c>
      <c r="G7" s="30" t="s">
        <v>3</v>
      </c>
      <c r="H7" s="51" t="s">
        <v>3</v>
      </c>
      <c r="I7" s="51" t="s">
        <v>3</v>
      </c>
      <c r="J7" s="54" t="s">
        <v>3</v>
      </c>
      <c r="K7" s="54" t="s">
        <v>3</v>
      </c>
      <c r="L7" s="31" t="s">
        <v>3</v>
      </c>
      <c r="M7" s="32">
        <f t="shared" ref="M7:M19" si="1">SUM(E7,K7:L7)</f>
        <v>161.4</v>
      </c>
      <c r="O7" s="1"/>
      <c r="P7" s="1"/>
    </row>
    <row r="8" spans="1:16" ht="28.5" customHeight="1" x14ac:dyDescent="0.2">
      <c r="A8" s="26">
        <v>1</v>
      </c>
      <c r="B8" s="27">
        <v>131.9</v>
      </c>
      <c r="C8" s="28">
        <v>29.5</v>
      </c>
      <c r="D8" s="28">
        <v>1.75</v>
      </c>
      <c r="E8" s="29">
        <f t="shared" si="0"/>
        <v>163.15</v>
      </c>
      <c r="F8" s="43">
        <f t="shared" ref="F8:F19" si="2">SUM(E8)</f>
        <v>163.15</v>
      </c>
      <c r="G8" s="30">
        <v>9</v>
      </c>
      <c r="H8" s="58">
        <v>3.05</v>
      </c>
      <c r="I8" s="51">
        <f>SUM(G8+H8)</f>
        <v>12.05</v>
      </c>
      <c r="J8" s="54">
        <v>1.6</v>
      </c>
      <c r="K8" s="54">
        <f>SUM(G8+J8)</f>
        <v>10.6</v>
      </c>
      <c r="L8" s="31" t="s">
        <v>3</v>
      </c>
      <c r="M8" s="32">
        <f t="shared" si="1"/>
        <v>173.75</v>
      </c>
      <c r="O8" s="45"/>
      <c r="P8" s="1"/>
    </row>
    <row r="9" spans="1:16" ht="28.5" customHeight="1" x14ac:dyDescent="0.2">
      <c r="A9" s="26">
        <v>2</v>
      </c>
      <c r="B9" s="27">
        <v>131.9</v>
      </c>
      <c r="C9" s="28">
        <v>29.5</v>
      </c>
      <c r="D9" s="28">
        <v>14.25</v>
      </c>
      <c r="E9" s="29">
        <f t="shared" si="0"/>
        <v>175.65</v>
      </c>
      <c r="F9" s="43">
        <f t="shared" si="2"/>
        <v>175.65</v>
      </c>
      <c r="G9" s="30">
        <v>18</v>
      </c>
      <c r="H9" s="59"/>
      <c r="I9" s="51">
        <f>SUM(G9+H8)</f>
        <v>21.05</v>
      </c>
      <c r="J9" s="54">
        <v>3.2</v>
      </c>
      <c r="K9" s="54">
        <f t="shared" ref="K9:K19" si="3">SUM(G9+J9)</f>
        <v>21.2</v>
      </c>
      <c r="L9" s="31" t="s">
        <v>3</v>
      </c>
      <c r="M9" s="32">
        <f t="shared" si="1"/>
        <v>196.85</v>
      </c>
      <c r="O9" s="45"/>
      <c r="P9" s="1"/>
    </row>
    <row r="10" spans="1:16" ht="28.5" customHeight="1" x14ac:dyDescent="0.2">
      <c r="A10" s="26">
        <v>3</v>
      </c>
      <c r="B10" s="27">
        <v>131.9</v>
      </c>
      <c r="C10" s="28">
        <v>29.5</v>
      </c>
      <c r="D10" s="28">
        <v>21.6</v>
      </c>
      <c r="E10" s="29">
        <f t="shared" si="0"/>
        <v>183</v>
      </c>
      <c r="F10" s="43">
        <f t="shared" si="2"/>
        <v>183</v>
      </c>
      <c r="G10" s="30">
        <v>27</v>
      </c>
      <c r="H10" s="60"/>
      <c r="I10" s="51">
        <f>SUM(G10+H8)</f>
        <v>30.05</v>
      </c>
      <c r="J10" s="54">
        <v>4.75</v>
      </c>
      <c r="K10" s="54">
        <f t="shared" si="3"/>
        <v>31.75</v>
      </c>
      <c r="L10" s="31">
        <v>5.15</v>
      </c>
      <c r="M10" s="32">
        <f t="shared" si="1"/>
        <v>219.9</v>
      </c>
      <c r="O10" s="45"/>
      <c r="P10" s="1"/>
    </row>
    <row r="11" spans="1:16" ht="28.5" customHeight="1" x14ac:dyDescent="0.2">
      <c r="A11" s="26">
        <v>4</v>
      </c>
      <c r="B11" s="27">
        <v>131.9</v>
      </c>
      <c r="C11" s="28">
        <v>29.5</v>
      </c>
      <c r="D11" s="28">
        <v>21.6</v>
      </c>
      <c r="E11" s="29">
        <f t="shared" si="0"/>
        <v>183</v>
      </c>
      <c r="F11" s="43">
        <f t="shared" si="2"/>
        <v>183</v>
      </c>
      <c r="G11" s="30">
        <v>36</v>
      </c>
      <c r="H11" s="58">
        <v>7.7</v>
      </c>
      <c r="I11" s="51">
        <f>SUM(G11+H11)</f>
        <v>43.7</v>
      </c>
      <c r="J11" s="54">
        <v>6.35</v>
      </c>
      <c r="K11" s="54">
        <f t="shared" si="3"/>
        <v>42.35</v>
      </c>
      <c r="L11" s="31">
        <v>17.649999999999999</v>
      </c>
      <c r="M11" s="32">
        <f t="shared" si="1"/>
        <v>243</v>
      </c>
      <c r="O11" s="45"/>
      <c r="P11" s="1"/>
    </row>
    <row r="12" spans="1:16" ht="28.5" customHeight="1" x14ac:dyDescent="0.2">
      <c r="A12" s="26">
        <v>5</v>
      </c>
      <c r="B12" s="27">
        <v>131.9</v>
      </c>
      <c r="C12" s="28">
        <v>29.5</v>
      </c>
      <c r="D12" s="28">
        <v>21.6</v>
      </c>
      <c r="E12" s="29">
        <f t="shared" si="0"/>
        <v>183</v>
      </c>
      <c r="F12" s="43">
        <f t="shared" si="2"/>
        <v>183</v>
      </c>
      <c r="G12" s="30">
        <v>45</v>
      </c>
      <c r="H12" s="59"/>
      <c r="I12" s="51">
        <f>SUM(G12+H11)</f>
        <v>52.7</v>
      </c>
      <c r="J12" s="54">
        <v>7.95</v>
      </c>
      <c r="K12" s="54">
        <f t="shared" si="3"/>
        <v>52.95</v>
      </c>
      <c r="L12" s="31">
        <v>30.15</v>
      </c>
      <c r="M12" s="32">
        <f t="shared" si="1"/>
        <v>266.09999999999997</v>
      </c>
      <c r="O12" s="45"/>
      <c r="P12" s="1"/>
    </row>
    <row r="13" spans="1:16" ht="28.5" customHeight="1" x14ac:dyDescent="0.2">
      <c r="A13" s="26">
        <v>6</v>
      </c>
      <c r="B13" s="27">
        <v>131.9</v>
      </c>
      <c r="C13" s="28">
        <v>29.5</v>
      </c>
      <c r="D13" s="28">
        <v>21.6</v>
      </c>
      <c r="E13" s="29">
        <f t="shared" si="0"/>
        <v>183</v>
      </c>
      <c r="F13" s="43">
        <f t="shared" si="2"/>
        <v>183</v>
      </c>
      <c r="G13" s="30">
        <v>54</v>
      </c>
      <c r="H13" s="60"/>
      <c r="I13" s="51">
        <f>SUM(G13+H11)</f>
        <v>61.7</v>
      </c>
      <c r="J13" s="54">
        <v>9.5500000000000007</v>
      </c>
      <c r="K13" s="54">
        <f t="shared" si="3"/>
        <v>63.55</v>
      </c>
      <c r="L13" s="31">
        <v>42.65</v>
      </c>
      <c r="M13" s="32">
        <f t="shared" si="1"/>
        <v>289.2</v>
      </c>
      <c r="O13" s="45"/>
      <c r="P13" s="1"/>
    </row>
    <row r="14" spans="1:16" ht="28.5" customHeight="1" x14ac:dyDescent="0.2">
      <c r="A14" s="26">
        <v>7</v>
      </c>
      <c r="B14" s="27">
        <v>131.9</v>
      </c>
      <c r="C14" s="28">
        <v>29.5</v>
      </c>
      <c r="D14" s="28">
        <v>21.6</v>
      </c>
      <c r="E14" s="29">
        <f t="shared" si="0"/>
        <v>183</v>
      </c>
      <c r="F14" s="43">
        <f t="shared" si="2"/>
        <v>183</v>
      </c>
      <c r="G14" s="30">
        <v>63</v>
      </c>
      <c r="H14" s="58">
        <v>12.3</v>
      </c>
      <c r="I14" s="51">
        <f>SUM(G14+H14)</f>
        <v>75.3</v>
      </c>
      <c r="J14" s="54">
        <v>11.1</v>
      </c>
      <c r="K14" s="54">
        <f t="shared" si="3"/>
        <v>74.099999999999994</v>
      </c>
      <c r="L14" s="31">
        <v>55.15</v>
      </c>
      <c r="M14" s="32">
        <f t="shared" si="1"/>
        <v>312.25</v>
      </c>
      <c r="O14" s="45"/>
      <c r="P14" s="1"/>
    </row>
    <row r="15" spans="1:16" ht="28.5" customHeight="1" x14ac:dyDescent="0.2">
      <c r="A15" s="26">
        <v>8</v>
      </c>
      <c r="B15" s="27">
        <v>131.9</v>
      </c>
      <c r="C15" s="28">
        <v>29.5</v>
      </c>
      <c r="D15" s="28">
        <v>21.6</v>
      </c>
      <c r="E15" s="29">
        <f t="shared" si="0"/>
        <v>183</v>
      </c>
      <c r="F15" s="43">
        <f t="shared" si="2"/>
        <v>183</v>
      </c>
      <c r="G15" s="30">
        <v>72</v>
      </c>
      <c r="H15" s="59"/>
      <c r="I15" s="51">
        <f>SUM(G15+H14)</f>
        <v>84.3</v>
      </c>
      <c r="J15" s="54">
        <v>12.7</v>
      </c>
      <c r="K15" s="54">
        <f t="shared" si="3"/>
        <v>84.7</v>
      </c>
      <c r="L15" s="31">
        <v>67.650000000000006</v>
      </c>
      <c r="M15" s="32">
        <f t="shared" si="1"/>
        <v>335.35</v>
      </c>
      <c r="O15" s="45"/>
      <c r="P15" s="1"/>
    </row>
    <row r="16" spans="1:16" ht="28.5" customHeight="1" x14ac:dyDescent="0.2">
      <c r="A16" s="26">
        <v>9</v>
      </c>
      <c r="B16" s="27">
        <v>131.9</v>
      </c>
      <c r="C16" s="28">
        <v>29.5</v>
      </c>
      <c r="D16" s="28">
        <v>21.6</v>
      </c>
      <c r="E16" s="29">
        <f t="shared" si="0"/>
        <v>183</v>
      </c>
      <c r="F16" s="43">
        <f t="shared" si="2"/>
        <v>183</v>
      </c>
      <c r="G16" s="30">
        <v>81</v>
      </c>
      <c r="H16" s="60"/>
      <c r="I16" s="51">
        <f>SUM(G16+H14)</f>
        <v>93.3</v>
      </c>
      <c r="J16" s="54">
        <v>14.3</v>
      </c>
      <c r="K16" s="54">
        <f t="shared" si="3"/>
        <v>95.3</v>
      </c>
      <c r="L16" s="31">
        <v>80.150000000000006</v>
      </c>
      <c r="M16" s="32">
        <f t="shared" si="1"/>
        <v>358.45000000000005</v>
      </c>
      <c r="O16" s="45"/>
      <c r="P16" s="1"/>
    </row>
    <row r="17" spans="1:16" ht="28.5" customHeight="1" x14ac:dyDescent="0.2">
      <c r="A17" s="26">
        <v>10</v>
      </c>
      <c r="B17" s="27">
        <v>131.9</v>
      </c>
      <c r="C17" s="28">
        <v>29.5</v>
      </c>
      <c r="D17" s="28">
        <v>21.6</v>
      </c>
      <c r="E17" s="29">
        <f t="shared" si="0"/>
        <v>183</v>
      </c>
      <c r="F17" s="43">
        <f t="shared" si="2"/>
        <v>183</v>
      </c>
      <c r="G17" s="30">
        <v>90</v>
      </c>
      <c r="H17" s="58">
        <v>16.850000000000001</v>
      </c>
      <c r="I17" s="51">
        <f>SUM(G17+H17)</f>
        <v>106.85</v>
      </c>
      <c r="J17" s="54">
        <v>15.9</v>
      </c>
      <c r="K17" s="54">
        <f t="shared" si="3"/>
        <v>105.9</v>
      </c>
      <c r="L17" s="31">
        <v>92.65</v>
      </c>
      <c r="M17" s="32">
        <f t="shared" si="1"/>
        <v>381.54999999999995</v>
      </c>
      <c r="O17" s="45"/>
      <c r="P17" s="1"/>
    </row>
    <row r="18" spans="1:16" ht="28.5" customHeight="1" x14ac:dyDescent="0.2">
      <c r="A18" s="33">
        <v>11</v>
      </c>
      <c r="B18" s="27">
        <v>131.9</v>
      </c>
      <c r="C18" s="28">
        <v>29.5</v>
      </c>
      <c r="D18" s="34">
        <v>21.6</v>
      </c>
      <c r="E18" s="35">
        <f t="shared" si="0"/>
        <v>183</v>
      </c>
      <c r="F18" s="43">
        <f t="shared" si="2"/>
        <v>183</v>
      </c>
      <c r="G18" s="36">
        <v>99</v>
      </c>
      <c r="H18" s="59"/>
      <c r="I18" s="51">
        <f>SUM(G18+H17)</f>
        <v>115.85</v>
      </c>
      <c r="J18" s="55">
        <v>17.45</v>
      </c>
      <c r="K18" s="54">
        <f t="shared" si="3"/>
        <v>116.45</v>
      </c>
      <c r="L18" s="37">
        <v>105.15</v>
      </c>
      <c r="M18" s="38">
        <f t="shared" si="1"/>
        <v>404.6</v>
      </c>
      <c r="O18" s="45"/>
      <c r="P18" s="1"/>
    </row>
    <row r="19" spans="1:16" ht="28.5" customHeight="1" x14ac:dyDescent="0.2">
      <c r="A19" s="26">
        <v>12</v>
      </c>
      <c r="B19" s="27">
        <v>131.9</v>
      </c>
      <c r="C19" s="28">
        <v>29.5</v>
      </c>
      <c r="D19" s="28">
        <v>21.6</v>
      </c>
      <c r="E19" s="29">
        <f t="shared" si="0"/>
        <v>183</v>
      </c>
      <c r="F19" s="43">
        <f t="shared" si="2"/>
        <v>183</v>
      </c>
      <c r="G19" s="30">
        <v>108</v>
      </c>
      <c r="H19" s="60"/>
      <c r="I19" s="51">
        <f t="shared" ref="I19" si="4">SUM(G19+H17)</f>
        <v>124.85</v>
      </c>
      <c r="J19" s="54">
        <v>19.05</v>
      </c>
      <c r="K19" s="54">
        <f t="shared" si="3"/>
        <v>127.05</v>
      </c>
      <c r="L19" s="31">
        <v>117.7</v>
      </c>
      <c r="M19" s="32">
        <f t="shared" si="1"/>
        <v>427.75</v>
      </c>
      <c r="O19" s="45"/>
      <c r="P19" s="1"/>
    </row>
    <row r="20" spans="1:16" ht="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6" ht="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6" ht="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6" ht="1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 ht="1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" ht="1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" ht="1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ht="1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ht="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 ht="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ht="1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ht="1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ht="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6">
    <mergeCell ref="H17:H19"/>
    <mergeCell ref="G5:K5"/>
    <mergeCell ref="D5:E5"/>
    <mergeCell ref="H8:H10"/>
    <mergeCell ref="H11:H13"/>
    <mergeCell ref="H14:H16"/>
  </mergeCells>
  <pageMargins left="0.25" right="0.25" top="0.75" bottom="0.75" header="0.3" footer="0.3"/>
  <pageSetup paperSize="9" scale="84" orientation="landscape" r:id="rId1"/>
  <headerFooter alignWithMargins="0">
    <oddFooter>&amp;L&amp;"Gill Sans MT,Standard"&amp;12&amp;F/&amp;D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O5" sqref="O5"/>
    </sheetView>
  </sheetViews>
  <sheetFormatPr baseColWidth="10" defaultRowHeight="12.75" x14ac:dyDescent="0.2"/>
  <sheetData>
    <row r="1" spans="1:12" ht="27.75" x14ac:dyDescent="0.55000000000000004">
      <c r="A1" s="16" t="s">
        <v>14</v>
      </c>
      <c r="B1" s="17"/>
      <c r="C1" s="17"/>
      <c r="D1" s="17"/>
      <c r="E1" s="18"/>
      <c r="F1" s="12"/>
      <c r="G1" s="19"/>
      <c r="H1" s="19"/>
      <c r="I1" s="19"/>
      <c r="J1" s="20"/>
      <c r="K1" s="21"/>
    </row>
    <row r="2" spans="1:12" ht="37.5" customHeight="1" x14ac:dyDescent="0.35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2" ht="37.5" customHeight="1" x14ac:dyDescent="0.35">
      <c r="A3" s="69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2" ht="37.5" customHeight="1" x14ac:dyDescent="0.4">
      <c r="A4" s="72" t="s">
        <v>27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2" ht="37.5" customHeight="1" x14ac:dyDescent="0.35">
      <c r="A5" s="75" t="s">
        <v>28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2" ht="37.5" customHeight="1" x14ac:dyDescent="0.35">
      <c r="A6" s="78" t="s">
        <v>32</v>
      </c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12" ht="34.5" customHeight="1" x14ac:dyDescent="0.55000000000000004">
      <c r="A7" s="1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20.25" customHeight="1" x14ac:dyDescent="0.3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3">
        <v>250</v>
      </c>
      <c r="K8" s="22" t="s">
        <v>0</v>
      </c>
      <c r="L8" s="15"/>
    </row>
    <row r="9" spans="1:12" ht="17.25" x14ac:dyDescent="0.35">
      <c r="A9" s="24" t="s">
        <v>1</v>
      </c>
      <c r="B9" s="24"/>
      <c r="C9" s="24"/>
      <c r="D9" s="24"/>
      <c r="E9" s="24"/>
      <c r="F9" s="24"/>
      <c r="G9" s="24"/>
      <c r="H9" s="24"/>
      <c r="I9" s="24"/>
      <c r="J9" s="47">
        <v>80</v>
      </c>
      <c r="K9" s="24" t="s">
        <v>17</v>
      </c>
      <c r="L9" s="15"/>
    </row>
    <row r="10" spans="1:12" ht="17.25" x14ac:dyDescent="0.35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47">
        <v>25</v>
      </c>
      <c r="K10" s="24" t="s">
        <v>19</v>
      </c>
      <c r="L10" s="15"/>
    </row>
    <row r="11" spans="1:12" ht="17.25" x14ac:dyDescent="0.3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47">
        <v>30</v>
      </c>
      <c r="K11" s="24" t="s">
        <v>19</v>
      </c>
      <c r="L11" s="15"/>
    </row>
    <row r="12" spans="1:12" ht="17.25" x14ac:dyDescent="0.35">
      <c r="A12" s="22" t="s">
        <v>16</v>
      </c>
      <c r="B12" s="22"/>
      <c r="C12" s="22"/>
      <c r="D12" s="22"/>
      <c r="E12" s="22"/>
      <c r="F12" s="22"/>
      <c r="G12" s="22"/>
      <c r="H12" s="22"/>
      <c r="I12" s="22"/>
      <c r="J12" s="48">
        <v>600</v>
      </c>
      <c r="K12" s="22" t="s">
        <v>0</v>
      </c>
      <c r="L12" s="15"/>
    </row>
    <row r="13" spans="1:12" ht="17.25" x14ac:dyDescent="0.35">
      <c r="A13" s="24" t="s">
        <v>31</v>
      </c>
      <c r="B13" s="24"/>
      <c r="C13" s="24"/>
      <c r="D13" s="24"/>
      <c r="E13" s="24"/>
      <c r="F13" s="24"/>
      <c r="G13" s="24"/>
      <c r="H13" s="24"/>
      <c r="I13" s="24"/>
      <c r="J13" s="25">
        <v>100</v>
      </c>
      <c r="K13" s="24" t="s">
        <v>18</v>
      </c>
      <c r="L13" s="15"/>
    </row>
    <row r="14" spans="1:12" ht="49.5" customHeight="1" x14ac:dyDescent="0.55000000000000004">
      <c r="A14" s="13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 ht="20.25" customHeight="1" x14ac:dyDescent="0.35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</row>
    <row r="16" spans="1:12" ht="17.25" x14ac:dyDescent="0.35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</row>
    <row r="17" spans="1:12" ht="17.25" x14ac:dyDescent="0.35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5"/>
    </row>
    <row r="18" spans="1:12" ht="19.5" x14ac:dyDescent="0.4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</sheetData>
  <mergeCells count="5">
    <mergeCell ref="A2:K2"/>
    <mergeCell ref="A3:K3"/>
    <mergeCell ref="A4:K4"/>
    <mergeCell ref="A5:K5"/>
    <mergeCell ref="A6:K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3600 THun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APNBN01</dc:creator>
  <cp:lastModifiedBy>Anita Möckli</cp:lastModifiedBy>
  <cp:lastPrinted>2018-04-05T11:35:51Z</cp:lastPrinted>
  <dcterms:created xsi:type="dcterms:W3CDTF">2002-11-06T14:05:21Z</dcterms:created>
  <dcterms:modified xsi:type="dcterms:W3CDTF">2018-06-14T05:27:03Z</dcterms:modified>
</cp:coreProperties>
</file>